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<sst xmlns="http://schemas.openxmlformats.org/spreadsheetml/2006/main" count="53" uniqueCount="39">
  <si>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附件1</t>
  </si>
  <si>
    <t>2023年1-12月全市各县区、新区招商引资目标任务完成情况表</t>
  </si>
  <si>
    <t>单位</t>
  </si>
  <si>
    <t>柳州市指标</t>
  </si>
  <si>
    <t>自治区指标</t>
  </si>
  <si>
    <t>新引进项目
投资额</t>
  </si>
  <si>
    <t>新引进
项目</t>
  </si>
  <si>
    <t>开工项目</t>
  </si>
  <si>
    <t>竣工项目</t>
  </si>
  <si>
    <t>新引进
工业项目</t>
  </si>
  <si>
    <t>新引进
亿元
工业项目</t>
  </si>
  <si>
    <t>固投</t>
  </si>
  <si>
    <t>工业投资</t>
  </si>
  <si>
    <t>新引进区外境内项目投资额</t>
  </si>
  <si>
    <t>区外境内到位资金</t>
  </si>
  <si>
    <t>制造业
到位资金</t>
  </si>
  <si>
    <t>1-12月新引进广西的独角兽、瞪羚专精特新企业（家）</t>
  </si>
  <si>
    <t>全年
目标
（亿元）</t>
  </si>
  <si>
    <t>1-12月    完成数（亿元）</t>
  </si>
  <si>
    <t>全年
目标（个）</t>
  </si>
  <si>
    <t>1-12月   完成数（个）</t>
  </si>
  <si>
    <t>1-12月
完成数
(亿元)</t>
  </si>
  <si>
    <t>1-12月
完成数
（亿元）</t>
  </si>
  <si>
    <t>完成数</t>
  </si>
  <si>
    <t>全年
目标     （亿元）</t>
  </si>
  <si>
    <t>合计</t>
  </si>
  <si>
    <t>柳城县</t>
  </si>
  <si>
    <t>鹿寨县</t>
  </si>
  <si>
    <t>融安县</t>
  </si>
  <si>
    <t>融水县</t>
  </si>
  <si>
    <t>三江县</t>
  </si>
  <si>
    <t>柳北区</t>
  </si>
  <si>
    <t>城中区</t>
  </si>
  <si>
    <t>鱼峰区</t>
  </si>
  <si>
    <t>柳南区</t>
  </si>
  <si>
    <t>柳江区</t>
  </si>
  <si>
    <t>柳东新区</t>
  </si>
  <si>
    <t>阳和工业新区（北部生态新区）</t>
  </si>
  <si>
    <t>注：1.招商引资数据按照项目属地原则进行统计。除柳东新区、阳和工业新区（北部生态新区）外，五县、五城区辖区内园区的招商引进项目数据，由各县区投资促进局（中心）统计上报。2.开工、竣工项目含续建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</si>
</sst>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</numFmts>
  <fonts count="32">
    <font>
      <sz val="11"/>
      <color rgb="FF000000"/>
      <name val="宋体"/>
      <charset val="134"/>
    </font>
    <font>
      <sz val="11"/>
      <name val="宋体"/>
      <charset val="134"/>
    </font>
    <font>
      <sz val="36"/>
      <name val="方正小标宋_GBK"/>
      <charset val="134"/>
    </font>
    <font>
      <sz val="18"/>
      <name val="方正小标宋_GBK"/>
      <charset val="134"/>
    </font>
    <font>
      <sz val="28"/>
      <name val="方正小标宋_GBK"/>
      <charset val="134"/>
    </font>
    <font>
      <sz val="10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Border="0" applyAlignment="0" applyProtection="0"/>
    <xf numFmtId="44" fontId="10" fillId="0" borderId="0" applyBorder="0" applyAlignment="0" applyProtection="0"/>
    <xf numFmtId="9" fontId="10" fillId="0" borderId="0" applyBorder="0" applyAlignment="0" applyProtection="0"/>
    <xf numFmtId="41" fontId="10" fillId="0" borderId="0" applyBorder="0" applyAlignment="0" applyProtection="0"/>
    <xf numFmtId="42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BE5D6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DCE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60" zoomScaleNormal="60" workbookViewId="0">
      <selection activeCell="AB5" sqref="AB5"/>
    </sheetView>
  </sheetViews>
  <sheetFormatPr defaultColWidth="9" defaultRowHeight="14.4"/>
  <cols>
    <col min="1" max="1" width="9.07407407407407" style="1" customWidth="1"/>
    <col min="2" max="2" width="9.44444444444444" style="1" customWidth="1"/>
    <col min="3" max="3" width="9.5" style="1" customWidth="1"/>
    <col min="4" max="4" width="8.77777777777778" style="1" customWidth="1"/>
    <col min="5" max="6" width="7.34259259259259" style="1" customWidth="1"/>
    <col min="7" max="7" width="7.77777777777778" style="1" customWidth="1"/>
    <col min="8" max="8" width="7.62037037037037" style="1" customWidth="1"/>
    <col min="9" max="9" width="7.59259259259259" style="1" customWidth="1"/>
    <col min="10" max="10" width="7.77777777777778" style="1" customWidth="1"/>
    <col min="11" max="11" width="6.77777777777778" style="1" customWidth="1"/>
    <col min="12" max="13" width="7.59259259259259" style="1" customWidth="1"/>
    <col min="14" max="14" width="8.51851851851852" style="1" customWidth="1"/>
    <col min="15" max="15" width="8.33333333333333" style="1" customWidth="1"/>
    <col min="16" max="17" width="8.51851851851852" style="1" customWidth="1"/>
    <col min="18" max="18" width="8.7037037037037" style="1" customWidth="1"/>
    <col min="19" max="19" width="9.81481481481481" style="1" customWidth="1"/>
    <col min="20" max="20" width="8.7037037037037" style="1" customWidth="1"/>
    <col min="21" max="21" width="8.33333333333333" style="1" customWidth="1"/>
    <col min="22" max="22" width="8.73148148148148" style="1" customWidth="1"/>
    <col min="23" max="23" width="8.33333333333333" style="1" customWidth="1"/>
    <col min="24" max="24" width="7.77777777777778" style="1" customWidth="1"/>
    <col min="25" max="26" width="9" style="1"/>
    <col min="27" max="27" width="12.8888888888889" style="1" customWidth="1"/>
    <col min="28" max="16384" width="9" style="1"/>
  </cols>
  <sheetData>
    <row r="1" ht="17" customHeight="1" spans="1:1">
      <c r="A1" s="1" t="s">
        <v>0</v>
      </c>
    </row>
    <row r="2" ht="50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60" customHeight="1" spans="1:24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6" t="s">
        <v>4</v>
      </c>
      <c r="S3" s="16"/>
      <c r="T3" s="16"/>
      <c r="U3" s="16"/>
      <c r="V3" s="16"/>
      <c r="W3" s="16"/>
      <c r="X3" s="16"/>
    </row>
    <row r="4" ht="90" customHeight="1" spans="1:24">
      <c r="A4" s="3"/>
      <c r="B4" s="5" t="s">
        <v>5</v>
      </c>
      <c r="C4" s="5"/>
      <c r="D4" s="5" t="s">
        <v>6</v>
      </c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5" t="s">
        <v>11</v>
      </c>
      <c r="O4" s="5"/>
      <c r="P4" s="5" t="s">
        <v>12</v>
      </c>
      <c r="Q4" s="5"/>
      <c r="R4" s="17" t="s">
        <v>13</v>
      </c>
      <c r="S4" s="17"/>
      <c r="T4" s="17" t="s">
        <v>14</v>
      </c>
      <c r="U4" s="17"/>
      <c r="V4" s="5" t="s">
        <v>15</v>
      </c>
      <c r="W4" s="5"/>
      <c r="X4" s="6" t="s">
        <v>16</v>
      </c>
    </row>
    <row r="5" s="1" customFormat="1" ht="60" customHeight="1" spans="1:24">
      <c r="A5" s="3"/>
      <c r="B5" s="6" t="s">
        <v>17</v>
      </c>
      <c r="C5" s="6" t="s">
        <v>18</v>
      </c>
      <c r="D5" s="7" t="s">
        <v>19</v>
      </c>
      <c r="E5" s="6" t="s">
        <v>20</v>
      </c>
      <c r="F5" s="8" t="s">
        <v>19</v>
      </c>
      <c r="G5" s="6" t="s">
        <v>20</v>
      </c>
      <c r="H5" s="6" t="s">
        <v>19</v>
      </c>
      <c r="I5" s="6" t="s">
        <v>20</v>
      </c>
      <c r="J5" s="6" t="s">
        <v>19</v>
      </c>
      <c r="K5" s="6" t="s">
        <v>20</v>
      </c>
      <c r="L5" s="6" t="s">
        <v>19</v>
      </c>
      <c r="M5" s="6" t="s">
        <v>20</v>
      </c>
      <c r="N5" s="6" t="s">
        <v>17</v>
      </c>
      <c r="O5" s="6" t="s">
        <v>21</v>
      </c>
      <c r="P5" s="6" t="s">
        <v>17</v>
      </c>
      <c r="Q5" s="6" t="s">
        <v>22</v>
      </c>
      <c r="R5" s="6" t="s">
        <v>17</v>
      </c>
      <c r="S5" s="18" t="s">
        <v>23</v>
      </c>
      <c r="T5" s="6" t="s">
        <v>24</v>
      </c>
      <c r="U5" s="18" t="s">
        <v>23</v>
      </c>
      <c r="V5" s="18" t="s">
        <v>17</v>
      </c>
      <c r="W5" s="18" t="s">
        <v>23</v>
      </c>
      <c r="X5" s="6"/>
    </row>
    <row r="6" ht="30" customHeight="1" spans="1:26">
      <c r="A6" s="9" t="s">
        <v>25</v>
      </c>
      <c r="B6" s="10">
        <v>2000</v>
      </c>
      <c r="C6" s="11">
        <f>SUM(C7:C18)</f>
        <v>1338.82</v>
      </c>
      <c r="D6" s="12">
        <v>820</v>
      </c>
      <c r="E6" s="12">
        <f>SUM(E7:E18)</f>
        <v>656</v>
      </c>
      <c r="F6" s="12">
        <v>700</v>
      </c>
      <c r="G6" s="12">
        <f>SUM(G7:G18)</f>
        <v>628</v>
      </c>
      <c r="H6" s="12">
        <v>200</v>
      </c>
      <c r="I6" s="12">
        <f>SUM(I7:I18)</f>
        <v>229</v>
      </c>
      <c r="J6" s="12">
        <v>500</v>
      </c>
      <c r="K6" s="12">
        <f>SUM(K7:K18)</f>
        <v>423</v>
      </c>
      <c r="L6" s="12">
        <v>300</v>
      </c>
      <c r="M6" s="12">
        <f>SUM(M7:M18)</f>
        <v>175</v>
      </c>
      <c r="N6" s="10">
        <v>350</v>
      </c>
      <c r="O6" s="12">
        <v>285.41</v>
      </c>
      <c r="P6" s="10">
        <v>250</v>
      </c>
      <c r="Q6" s="12">
        <v>204.23</v>
      </c>
      <c r="R6" s="12">
        <v>1480</v>
      </c>
      <c r="S6" s="19">
        <v>1497.6942</v>
      </c>
      <c r="T6" s="10">
        <v>950</v>
      </c>
      <c r="U6" s="19">
        <f>SUM(U7:U18)</f>
        <v>950.4479</v>
      </c>
      <c r="V6" s="10">
        <v>570</v>
      </c>
      <c r="W6" s="19">
        <v>570.4575</v>
      </c>
      <c r="X6" s="12">
        <v>22</v>
      </c>
      <c r="Z6" s="20"/>
    </row>
    <row r="7" ht="32" customHeight="1" spans="1:24">
      <c r="A7" s="9" t="s">
        <v>26</v>
      </c>
      <c r="B7" s="10">
        <v>120</v>
      </c>
      <c r="C7" s="11">
        <v>88.68</v>
      </c>
      <c r="D7" s="12">
        <v>55</v>
      </c>
      <c r="E7" s="12">
        <v>55</v>
      </c>
      <c r="F7" s="10">
        <v>45</v>
      </c>
      <c r="G7" s="13">
        <f>45+8</f>
        <v>53</v>
      </c>
      <c r="H7" s="10">
        <v>15</v>
      </c>
      <c r="I7" s="13">
        <v>16</v>
      </c>
      <c r="J7" s="10">
        <v>30</v>
      </c>
      <c r="K7" s="12">
        <v>42</v>
      </c>
      <c r="L7" s="10">
        <v>20</v>
      </c>
      <c r="M7" s="12">
        <v>12</v>
      </c>
      <c r="N7" s="10">
        <v>21</v>
      </c>
      <c r="O7" s="12">
        <v>20.27</v>
      </c>
      <c r="P7" s="10">
        <v>16</v>
      </c>
      <c r="Q7" s="12">
        <v>15.4</v>
      </c>
      <c r="R7" s="12">
        <v>90</v>
      </c>
      <c r="S7" s="19">
        <v>158.2464</v>
      </c>
      <c r="T7" s="10">
        <v>70</v>
      </c>
      <c r="U7" s="19">
        <v>69.7337</v>
      </c>
      <c r="V7" s="10">
        <v>52</v>
      </c>
      <c r="W7" s="19">
        <v>43.9628</v>
      </c>
      <c r="X7" s="12">
        <v>1</v>
      </c>
    </row>
    <row r="8" ht="32" customHeight="1" spans="1:24">
      <c r="A8" s="14" t="s">
        <v>27</v>
      </c>
      <c r="B8" s="10">
        <v>200</v>
      </c>
      <c r="C8" s="11">
        <v>213.04</v>
      </c>
      <c r="D8" s="12">
        <v>60</v>
      </c>
      <c r="E8" s="12">
        <v>60</v>
      </c>
      <c r="F8" s="10">
        <v>50</v>
      </c>
      <c r="G8" s="13">
        <f>50+2</f>
        <v>52</v>
      </c>
      <c r="H8" s="10">
        <v>15</v>
      </c>
      <c r="I8" s="13">
        <v>20</v>
      </c>
      <c r="J8" s="10">
        <v>40</v>
      </c>
      <c r="K8" s="12">
        <v>47</v>
      </c>
      <c r="L8" s="10">
        <v>21</v>
      </c>
      <c r="M8" s="12">
        <v>21</v>
      </c>
      <c r="N8" s="10">
        <v>25</v>
      </c>
      <c r="O8" s="12">
        <v>17.73</v>
      </c>
      <c r="P8" s="10">
        <v>20</v>
      </c>
      <c r="Q8" s="12">
        <v>13.04</v>
      </c>
      <c r="R8" s="12">
        <v>150</v>
      </c>
      <c r="S8" s="19">
        <v>161.7347</v>
      </c>
      <c r="T8" s="10">
        <v>75</v>
      </c>
      <c r="U8" s="19">
        <v>75.3573</v>
      </c>
      <c r="V8" s="10">
        <v>52</v>
      </c>
      <c r="W8" s="19">
        <v>56.0807</v>
      </c>
      <c r="X8" s="12">
        <v>2</v>
      </c>
    </row>
    <row r="9" ht="32" customHeight="1" spans="1:24">
      <c r="A9" s="9" t="s">
        <v>28</v>
      </c>
      <c r="B9" s="10">
        <v>65</v>
      </c>
      <c r="C9" s="11">
        <v>57.32</v>
      </c>
      <c r="D9" s="12">
        <v>35</v>
      </c>
      <c r="E9" s="12">
        <v>35</v>
      </c>
      <c r="F9" s="10">
        <v>30</v>
      </c>
      <c r="G9" s="13">
        <f>29+1</f>
        <v>30</v>
      </c>
      <c r="H9" s="10">
        <v>8</v>
      </c>
      <c r="I9" s="13">
        <v>10</v>
      </c>
      <c r="J9" s="10">
        <v>18</v>
      </c>
      <c r="K9" s="12">
        <v>27</v>
      </c>
      <c r="L9" s="10">
        <v>10</v>
      </c>
      <c r="M9" s="10">
        <v>10</v>
      </c>
      <c r="N9" s="10">
        <v>10</v>
      </c>
      <c r="O9" s="12">
        <v>18.17</v>
      </c>
      <c r="P9" s="10">
        <v>7</v>
      </c>
      <c r="Q9" s="12">
        <v>17.75</v>
      </c>
      <c r="R9" s="12">
        <v>48</v>
      </c>
      <c r="S9" s="19">
        <v>58.8741</v>
      </c>
      <c r="T9" s="10">
        <v>45</v>
      </c>
      <c r="U9" s="19">
        <v>42.6171</v>
      </c>
      <c r="V9" s="10">
        <v>16</v>
      </c>
      <c r="W9" s="19">
        <v>19.3456</v>
      </c>
      <c r="X9" s="12">
        <v>0</v>
      </c>
    </row>
    <row r="10" ht="32" customHeight="1" spans="1:24">
      <c r="A10" s="14" t="s">
        <v>29</v>
      </c>
      <c r="B10" s="10">
        <v>65</v>
      </c>
      <c r="C10" s="11">
        <v>48.81</v>
      </c>
      <c r="D10" s="12">
        <v>35</v>
      </c>
      <c r="E10" s="12">
        <v>35</v>
      </c>
      <c r="F10" s="10">
        <v>30</v>
      </c>
      <c r="G10" s="13">
        <v>33</v>
      </c>
      <c r="H10" s="10">
        <v>8</v>
      </c>
      <c r="I10" s="13">
        <v>9</v>
      </c>
      <c r="J10" s="10">
        <v>18</v>
      </c>
      <c r="K10" s="12">
        <v>29</v>
      </c>
      <c r="L10" s="10">
        <v>10</v>
      </c>
      <c r="M10" s="10">
        <v>13</v>
      </c>
      <c r="N10" s="10">
        <v>10</v>
      </c>
      <c r="O10" s="12">
        <v>20.11</v>
      </c>
      <c r="P10" s="10">
        <v>7</v>
      </c>
      <c r="Q10" s="12">
        <v>19.36</v>
      </c>
      <c r="R10" s="12">
        <v>48</v>
      </c>
      <c r="S10" s="19">
        <v>41.0989</v>
      </c>
      <c r="T10" s="10">
        <v>45</v>
      </c>
      <c r="U10" s="19">
        <v>43.282</v>
      </c>
      <c r="V10" s="10">
        <v>10</v>
      </c>
      <c r="W10" s="19">
        <v>8.4711</v>
      </c>
      <c r="X10" s="12">
        <v>0</v>
      </c>
    </row>
    <row r="11" ht="32" customHeight="1" spans="1:24">
      <c r="A11" s="9" t="s">
        <v>30</v>
      </c>
      <c r="B11" s="10">
        <v>65</v>
      </c>
      <c r="C11" s="11">
        <v>40.42</v>
      </c>
      <c r="D11" s="12">
        <v>35</v>
      </c>
      <c r="E11" s="12">
        <v>22</v>
      </c>
      <c r="F11" s="10">
        <v>30</v>
      </c>
      <c r="G11" s="13">
        <f>26+4</f>
        <v>30</v>
      </c>
      <c r="H11" s="10">
        <v>8</v>
      </c>
      <c r="I11" s="13">
        <v>9</v>
      </c>
      <c r="J11" s="10">
        <v>16</v>
      </c>
      <c r="K11" s="12">
        <v>8</v>
      </c>
      <c r="L11" s="10">
        <v>6</v>
      </c>
      <c r="M11" s="12">
        <v>2</v>
      </c>
      <c r="N11" s="10">
        <v>10</v>
      </c>
      <c r="O11" s="12">
        <v>16.55</v>
      </c>
      <c r="P11" s="10">
        <v>6</v>
      </c>
      <c r="Q11" s="12">
        <v>15.37</v>
      </c>
      <c r="R11" s="12">
        <v>48</v>
      </c>
      <c r="S11" s="19">
        <v>55.385</v>
      </c>
      <c r="T11" s="10">
        <v>30</v>
      </c>
      <c r="U11" s="19">
        <v>27.4661</v>
      </c>
      <c r="V11" s="10">
        <v>10</v>
      </c>
      <c r="W11" s="19">
        <v>1.1445</v>
      </c>
      <c r="X11" s="12">
        <v>0</v>
      </c>
    </row>
    <row r="12" ht="32" customHeight="1" spans="1:24">
      <c r="A12" s="9" t="s">
        <v>31</v>
      </c>
      <c r="B12" s="10">
        <v>120</v>
      </c>
      <c r="C12" s="11">
        <v>110.71</v>
      </c>
      <c r="D12" s="12">
        <v>50</v>
      </c>
      <c r="E12" s="12">
        <v>50</v>
      </c>
      <c r="F12" s="10">
        <v>40</v>
      </c>
      <c r="G12" s="13">
        <f>38+9</f>
        <v>47</v>
      </c>
      <c r="H12" s="10">
        <v>12</v>
      </c>
      <c r="I12" s="13">
        <v>15</v>
      </c>
      <c r="J12" s="10">
        <v>30</v>
      </c>
      <c r="K12" s="12">
        <v>34</v>
      </c>
      <c r="L12" s="10">
        <v>20</v>
      </c>
      <c r="M12" s="12">
        <v>18</v>
      </c>
      <c r="N12" s="10">
        <v>23</v>
      </c>
      <c r="O12" s="12">
        <v>19.13</v>
      </c>
      <c r="P12" s="10">
        <v>13</v>
      </c>
      <c r="Q12" s="12">
        <v>8.26</v>
      </c>
      <c r="R12" s="12">
        <v>90</v>
      </c>
      <c r="S12" s="19">
        <v>92.5525</v>
      </c>
      <c r="T12" s="10">
        <v>100</v>
      </c>
      <c r="U12" s="19">
        <v>96.7892</v>
      </c>
      <c r="V12" s="10">
        <v>70</v>
      </c>
      <c r="W12" s="19">
        <v>60.1292</v>
      </c>
      <c r="X12" s="12">
        <v>1</v>
      </c>
    </row>
    <row r="13" ht="32" customHeight="1" spans="1:24">
      <c r="A13" s="14" t="s">
        <v>32</v>
      </c>
      <c r="B13" s="10">
        <v>130</v>
      </c>
      <c r="C13" s="11">
        <v>131.31</v>
      </c>
      <c r="D13" s="12">
        <v>50</v>
      </c>
      <c r="E13" s="12">
        <v>50</v>
      </c>
      <c r="F13" s="10">
        <v>40</v>
      </c>
      <c r="G13" s="13">
        <f>25+25</f>
        <v>50</v>
      </c>
      <c r="H13" s="10">
        <v>12</v>
      </c>
      <c r="I13" s="13">
        <v>25</v>
      </c>
      <c r="J13" s="12">
        <v>8</v>
      </c>
      <c r="K13" s="12">
        <v>8</v>
      </c>
      <c r="L13" s="12">
        <v>3</v>
      </c>
      <c r="M13" s="12">
        <v>3</v>
      </c>
      <c r="N13" s="10">
        <v>25</v>
      </c>
      <c r="O13" s="12">
        <v>23.56</v>
      </c>
      <c r="P13" s="10">
        <v>2</v>
      </c>
      <c r="Q13" s="12">
        <v>0.62</v>
      </c>
      <c r="R13" s="12">
        <v>100</v>
      </c>
      <c r="S13" s="19">
        <v>81.6417</v>
      </c>
      <c r="T13" s="10">
        <v>80</v>
      </c>
      <c r="U13" s="19">
        <v>81.6056</v>
      </c>
      <c r="V13" s="10">
        <v>5</v>
      </c>
      <c r="W13" s="19">
        <v>5.47</v>
      </c>
      <c r="X13" s="12">
        <v>3</v>
      </c>
    </row>
    <row r="14" ht="32" customHeight="1" spans="1:24">
      <c r="A14" s="14" t="s">
        <v>33</v>
      </c>
      <c r="B14" s="10">
        <v>120</v>
      </c>
      <c r="C14" s="11">
        <v>120.43</v>
      </c>
      <c r="D14" s="12">
        <v>50</v>
      </c>
      <c r="E14" s="12">
        <v>50</v>
      </c>
      <c r="F14" s="10">
        <v>40</v>
      </c>
      <c r="G14" s="13">
        <f>41+3</f>
        <v>44</v>
      </c>
      <c r="H14" s="10">
        <v>12</v>
      </c>
      <c r="I14" s="13">
        <v>12</v>
      </c>
      <c r="J14" s="10">
        <v>30</v>
      </c>
      <c r="K14" s="12">
        <v>30</v>
      </c>
      <c r="L14" s="10">
        <v>20</v>
      </c>
      <c r="M14" s="10">
        <v>20</v>
      </c>
      <c r="N14" s="10">
        <v>23</v>
      </c>
      <c r="O14" s="12">
        <v>15.65</v>
      </c>
      <c r="P14" s="10">
        <v>13</v>
      </c>
      <c r="Q14" s="12">
        <v>5.37</v>
      </c>
      <c r="R14" s="12">
        <v>90</v>
      </c>
      <c r="S14" s="19">
        <v>113.5926</v>
      </c>
      <c r="T14" s="10">
        <v>70</v>
      </c>
      <c r="U14" s="19">
        <v>70.9467</v>
      </c>
      <c r="V14" s="10">
        <v>45</v>
      </c>
      <c r="W14" s="19">
        <v>45.0741</v>
      </c>
      <c r="X14" s="12">
        <v>3</v>
      </c>
    </row>
    <row r="15" ht="30" customHeight="1" spans="1:24">
      <c r="A15" s="9" t="s">
        <v>34</v>
      </c>
      <c r="B15" s="10">
        <v>120</v>
      </c>
      <c r="C15" s="11">
        <v>101.88</v>
      </c>
      <c r="D15" s="12">
        <v>50</v>
      </c>
      <c r="E15" s="12">
        <v>48</v>
      </c>
      <c r="F15" s="10">
        <v>40</v>
      </c>
      <c r="G15" s="13">
        <v>42</v>
      </c>
      <c r="H15" s="10">
        <v>12</v>
      </c>
      <c r="I15" s="13">
        <v>12</v>
      </c>
      <c r="J15" s="10">
        <v>35</v>
      </c>
      <c r="K15" s="12">
        <v>42</v>
      </c>
      <c r="L15" s="10">
        <v>20</v>
      </c>
      <c r="M15" s="12">
        <v>9</v>
      </c>
      <c r="N15" s="10">
        <v>23</v>
      </c>
      <c r="O15" s="12">
        <v>16.6</v>
      </c>
      <c r="P15" s="10">
        <v>20</v>
      </c>
      <c r="Q15" s="12">
        <v>11.22</v>
      </c>
      <c r="R15" s="12">
        <v>90</v>
      </c>
      <c r="S15" s="19">
        <v>113.2434</v>
      </c>
      <c r="T15" s="10">
        <v>100</v>
      </c>
      <c r="U15" s="19">
        <v>109.2469</v>
      </c>
      <c r="V15" s="10">
        <v>80</v>
      </c>
      <c r="W15" s="19">
        <v>85.6145</v>
      </c>
      <c r="X15" s="12">
        <v>0</v>
      </c>
    </row>
    <row r="16" ht="32" customHeight="1" spans="1:24">
      <c r="A16" s="9" t="s">
        <v>35</v>
      </c>
      <c r="B16" s="10">
        <v>215</v>
      </c>
      <c r="C16" s="11">
        <v>142.9</v>
      </c>
      <c r="D16" s="12">
        <v>70</v>
      </c>
      <c r="E16" s="12">
        <v>71</v>
      </c>
      <c r="F16" s="10">
        <v>60</v>
      </c>
      <c r="G16" s="13">
        <f>60+3</f>
        <v>63</v>
      </c>
      <c r="H16" s="10">
        <v>18</v>
      </c>
      <c r="I16" s="13">
        <v>18</v>
      </c>
      <c r="J16" s="10">
        <v>45</v>
      </c>
      <c r="K16" s="12">
        <v>45</v>
      </c>
      <c r="L16" s="10">
        <v>30</v>
      </c>
      <c r="M16" s="12">
        <v>30</v>
      </c>
      <c r="N16" s="10">
        <v>30</v>
      </c>
      <c r="O16" s="12">
        <v>17.34</v>
      </c>
      <c r="P16" s="10">
        <v>20</v>
      </c>
      <c r="Q16" s="12">
        <v>9.54</v>
      </c>
      <c r="R16" s="12">
        <v>161</v>
      </c>
      <c r="S16" s="19">
        <v>128.6677</v>
      </c>
      <c r="T16" s="10">
        <v>85</v>
      </c>
      <c r="U16" s="19">
        <v>85.5881</v>
      </c>
      <c r="V16" s="10">
        <v>63</v>
      </c>
      <c r="W16" s="19">
        <v>63.1873</v>
      </c>
      <c r="X16" s="12">
        <v>1</v>
      </c>
    </row>
    <row r="17" ht="32" customHeight="1" spans="1:24">
      <c r="A17" s="9" t="s">
        <v>36</v>
      </c>
      <c r="B17" s="10">
        <v>400</v>
      </c>
      <c r="C17" s="11">
        <v>196.43</v>
      </c>
      <c r="D17" s="12">
        <v>180</v>
      </c>
      <c r="E17" s="12">
        <v>106</v>
      </c>
      <c r="F17" s="10">
        <v>165</v>
      </c>
      <c r="G17" s="13">
        <f>101+19</f>
        <v>120</v>
      </c>
      <c r="H17" s="10">
        <v>45</v>
      </c>
      <c r="I17" s="13">
        <v>48</v>
      </c>
      <c r="J17" s="10">
        <v>130</v>
      </c>
      <c r="K17" s="12">
        <v>64</v>
      </c>
      <c r="L17" s="10">
        <v>80</v>
      </c>
      <c r="M17" s="12">
        <v>23</v>
      </c>
      <c r="N17" s="10">
        <v>90</v>
      </c>
      <c r="O17" s="12">
        <v>74.13</v>
      </c>
      <c r="P17" s="10">
        <v>73</v>
      </c>
      <c r="Q17" s="12">
        <v>69</v>
      </c>
      <c r="R17" s="12">
        <v>300</v>
      </c>
      <c r="S17" s="19">
        <v>244.2517</v>
      </c>
      <c r="T17" s="10">
        <v>130</v>
      </c>
      <c r="U17" s="19">
        <v>129.2234</v>
      </c>
      <c r="V17" s="10">
        <v>95</v>
      </c>
      <c r="W17" s="19">
        <v>109.9746</v>
      </c>
      <c r="X17" s="12">
        <v>8</v>
      </c>
    </row>
    <row r="18" ht="79" customHeight="1" spans="1:24">
      <c r="A18" s="9" t="s">
        <v>37</v>
      </c>
      <c r="B18" s="10">
        <v>380</v>
      </c>
      <c r="C18" s="11">
        <v>86.89</v>
      </c>
      <c r="D18" s="12">
        <v>150</v>
      </c>
      <c r="E18" s="12">
        <v>74</v>
      </c>
      <c r="F18" s="10">
        <v>130</v>
      </c>
      <c r="G18" s="13">
        <f>63+1</f>
        <v>64</v>
      </c>
      <c r="H18" s="10">
        <v>35</v>
      </c>
      <c r="I18" s="13">
        <v>35</v>
      </c>
      <c r="J18" s="10">
        <v>100</v>
      </c>
      <c r="K18" s="12">
        <v>47</v>
      </c>
      <c r="L18" s="10">
        <v>60</v>
      </c>
      <c r="M18" s="12">
        <v>14</v>
      </c>
      <c r="N18" s="10">
        <v>60</v>
      </c>
      <c r="O18" s="12">
        <v>26.17</v>
      </c>
      <c r="P18" s="10">
        <v>53</v>
      </c>
      <c r="Q18" s="12">
        <v>19.3</v>
      </c>
      <c r="R18" s="12">
        <v>285</v>
      </c>
      <c r="S18" s="19">
        <v>248.4055</v>
      </c>
      <c r="T18" s="10">
        <v>120</v>
      </c>
      <c r="U18" s="19">
        <v>118.5918</v>
      </c>
      <c r="V18" s="10">
        <v>72</v>
      </c>
      <c r="W18" s="19">
        <v>72.0031</v>
      </c>
      <c r="X18" s="12">
        <v>3</v>
      </c>
    </row>
    <row r="19" ht="39" customHeight="1" spans="1:24">
      <c r="A19" s="15" t="s">
        <v>38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</sheetData>
  <mergeCells count="17">
    <mergeCell ref="A2:X2"/>
    <mergeCell ref="B3:Q3"/>
    <mergeCell ref="R3:X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19:X19"/>
    <mergeCell ref="A3:A5"/>
    <mergeCell ref="X4:X5"/>
  </mergeCells>
  <pageMargins left="0.275" right="0.0784722222222222" top="0.432638888888889" bottom="0.314583333333333" header="0.511805555555555" footer="0.511805555555555"/>
  <pageSetup paperSize="8" scale="58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 * 小小小五花 。</cp:lastModifiedBy>
  <cp:revision>1</cp:revision>
  <dcterms:created xsi:type="dcterms:W3CDTF">2021-12-02T10:05:00Z</dcterms:created>
  <dcterms:modified xsi:type="dcterms:W3CDTF">2024-06-12T08:53:37Z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1CAF6C1C641549109B692FE81ADE589B_13</vt:lpwstr>
  </property>
  <property fmtid="{D5CDD505-2E9C-101B-9397-08002B2CF9AE}" pid="3" name="KSOProductBuildVer">
    <vt:lpwstr>2052-12.1.0.16929</vt:lpwstr>
  </property>
</Properties>
</file>